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lizey\Desktop\РЕШ О ВНЕС ИЗМ 22\"/>
    </mc:Choice>
  </mc:AlternateContent>
  <bookViews>
    <workbookView xWindow="0" yWindow="0" windowWidth="24000" windowHeight="9630" tabRatio="875"/>
  </bookViews>
  <sheets>
    <sheet name="Старый-Ачхой" sheetId="12" r:id="rId1"/>
  </sheets>
  <definedNames>
    <definedName name="_xlnm.Print_Area" localSheetId="0">'Старый-Ачхой'!$A$1:$J$64</definedName>
  </definedNames>
  <calcPr calcId="162913"/>
</workbook>
</file>

<file path=xl/calcChain.xml><?xml version="1.0" encoding="utf-8"?>
<calcChain xmlns="http://schemas.openxmlformats.org/spreadsheetml/2006/main">
  <c r="I27" i="12" l="1"/>
  <c r="I33" i="12"/>
  <c r="I32" i="12" s="1"/>
  <c r="I52" i="12"/>
  <c r="I51" i="12" s="1"/>
  <c r="I50" i="12" s="1"/>
  <c r="I20" i="12" l="1"/>
  <c r="I37" i="12" l="1"/>
  <c r="I48" i="12" l="1"/>
  <c r="I47" i="12"/>
  <c r="I46" i="12" s="1"/>
  <c r="I25" i="12" l="1"/>
  <c r="I56" i="12"/>
  <c r="I62" i="12"/>
  <c r="I61" i="12" s="1"/>
  <c r="I60" i="12" s="1"/>
  <c r="I58" i="12"/>
  <c r="I42" i="12"/>
  <c r="I18" i="12"/>
  <c r="I55" i="12" l="1"/>
  <c r="I54" i="12" s="1"/>
  <c r="I40" i="12" l="1"/>
  <c r="I30" i="12"/>
  <c r="I29" i="12" s="1"/>
  <c r="I23" i="12"/>
  <c r="I15" i="12"/>
  <c r="I14" i="12" l="1"/>
  <c r="I13" i="12" s="1"/>
  <c r="I12" i="12" s="1"/>
  <c r="I36" i="12"/>
  <c r="I35" i="12" s="1"/>
  <c r="I11" i="12" l="1"/>
  <c r="I64" i="12" s="1"/>
  <c r="K65" i="12" s="1"/>
  <c r="I68" i="12"/>
</calcChain>
</file>

<file path=xl/sharedStrings.xml><?xml version="1.0" encoding="utf-8"?>
<sst xmlns="http://schemas.openxmlformats.org/spreadsheetml/2006/main" count="228" uniqueCount="92">
  <si>
    <t>Наименование</t>
  </si>
  <si>
    <t>раздел</t>
  </si>
  <si>
    <t>Функционирование высшего должностного лица субъекта Российской Федерации и органа местного самоуправления</t>
  </si>
  <si>
    <t>подраздел</t>
  </si>
  <si>
    <t>целевая статья</t>
  </si>
  <si>
    <t>вид расхода</t>
  </si>
  <si>
    <t>экон. статья</t>
  </si>
  <si>
    <t>05</t>
  </si>
  <si>
    <t>01</t>
  </si>
  <si>
    <t>02</t>
  </si>
  <si>
    <t>04</t>
  </si>
  <si>
    <t>03</t>
  </si>
  <si>
    <t>Жилищно-Коммунальное хозяйство</t>
  </si>
  <si>
    <t>ВСЕГО РАСХОДОВ :</t>
  </si>
  <si>
    <t>Руководство и управление в сфере установленных функций органов государственной власти субъектов РФ и органов местного самоуправления</t>
  </si>
  <si>
    <t>Благоустройство</t>
  </si>
  <si>
    <t>Общегосударственные вопросы</t>
  </si>
  <si>
    <t>121</t>
  </si>
  <si>
    <t>244</t>
  </si>
  <si>
    <t>242</t>
  </si>
  <si>
    <t>08</t>
  </si>
  <si>
    <t>129</t>
  </si>
  <si>
    <t>00.2.00.00000</t>
  </si>
  <si>
    <t>60.0.00.01000</t>
  </si>
  <si>
    <t>51.7.00.08000</t>
  </si>
  <si>
    <t>11</t>
  </si>
  <si>
    <t>870</t>
  </si>
  <si>
    <t>07.0.00.05020</t>
  </si>
  <si>
    <t>Резервные фонды</t>
  </si>
  <si>
    <t>Резервные средства</t>
  </si>
  <si>
    <t>851</t>
  </si>
  <si>
    <t>Закупка товаров, работ, услуг в сфере информационно-коммуникационных технологий</t>
  </si>
  <si>
    <t>Уплата налога на имущество организаций и земельного налога</t>
  </si>
  <si>
    <t>Оплата коммумальных услуг</t>
  </si>
  <si>
    <t>Иные расходы</t>
  </si>
  <si>
    <t>00.1.00.51181</t>
  </si>
  <si>
    <t>00.1.00.51189</t>
  </si>
  <si>
    <t>00.1.00.51184</t>
  </si>
  <si>
    <t>Расходы на выплаты по оплате труда работников муниципальных органов</t>
  </si>
  <si>
    <t>Фонд оплаты труда государственных (муниципальных)органов</t>
  </si>
  <si>
    <t xml:space="preserve">Фонд оплаты труда государственных (муниципальных) органов и взносы по обязательному социальному страхованию </t>
  </si>
  <si>
    <t xml:space="preserve">Прочая закупка товаров, работ и услуг </t>
  </si>
  <si>
    <t xml:space="preserve">Уплата налога на имущество </t>
  </si>
  <si>
    <t>Мобилизационная и вневойсковая подготовка</t>
  </si>
  <si>
    <t>Уличное освещение</t>
  </si>
  <si>
    <t>Национальная оборона</t>
  </si>
  <si>
    <t xml:space="preserve">Оплата договор гржданско-правового характера </t>
  </si>
  <si>
    <t>853</t>
  </si>
  <si>
    <t>60.0.00.05000</t>
  </si>
  <si>
    <t>122</t>
  </si>
  <si>
    <t>Иные выплаты персоналу государственных (муниципальных) органов, за исключением фонда оплаты труда</t>
  </si>
  <si>
    <t>Уплата иных платежей</t>
  </si>
  <si>
    <t>Прочие мероприятия по благоустройству городских округов и поселений</t>
  </si>
  <si>
    <t>Код бюджетной классификации</t>
  </si>
  <si>
    <t>(тыс.рублей)</t>
  </si>
  <si>
    <t>Сумма</t>
  </si>
  <si>
    <t>Главного распорядителя средств бюджета</t>
  </si>
  <si>
    <t xml:space="preserve">Культура </t>
  </si>
  <si>
    <t>Культура, кинемотография</t>
  </si>
  <si>
    <t>Администрация Старо-Ачхойского сельского поселения</t>
  </si>
  <si>
    <t>Резервный фонд поселений</t>
  </si>
  <si>
    <t>Доходы</t>
  </si>
  <si>
    <t>в т.ч. Субвенции</t>
  </si>
  <si>
    <t>Защита населения и территории от чрезвычайных ситуаций природного и техногенного характера, гражданская оборона</t>
  </si>
  <si>
    <t>99.0.00.70090</t>
  </si>
  <si>
    <t>Национальная безопасность и правоохранительная деятельность</t>
  </si>
  <si>
    <t>Иные межбюджетные трансферты на осуществление полномочий по решению вопросов местного значения из бюджетов поселений бюджету муниципального района.</t>
  </si>
  <si>
    <t>Иные межбюджетные трансферты</t>
  </si>
  <si>
    <t>540</t>
  </si>
  <si>
    <t>Организация и осуществление мероприятий по гражданской обороне, защите населения и территории поселения от чрезвычайных ситуаций природного и техногенного характера</t>
  </si>
  <si>
    <t>Приложение 6</t>
  </si>
  <si>
    <t>Ведомственная структура расходов  бюджета Старо-Ачхойского сельского поселения на 2022 год</t>
  </si>
  <si>
    <t>247</t>
  </si>
  <si>
    <t xml:space="preserve">Закупка энергетических запасов </t>
  </si>
  <si>
    <t>00.2.00.00011</t>
  </si>
  <si>
    <t>00.2.00.000013</t>
  </si>
  <si>
    <t>00.2.00.00014</t>
  </si>
  <si>
    <t>00.2.00.00016</t>
  </si>
  <si>
    <t>00.2.00.00019</t>
  </si>
  <si>
    <t>10</t>
  </si>
  <si>
    <t xml:space="preserve">                   "О внесении изменений в решение Совета депутатов  Старо-Ачхойского  сельского поселения от 30.12.2021г. №13 "Об утверждении бюджета Старо-Ачхойского  сельского поселения на 2022 год и на плановый период 2023 и 2024 годов"" 
</t>
  </si>
  <si>
    <t xml:space="preserve">к Решению </t>
  </si>
  <si>
    <t>Другие общегосударственные вопросы</t>
  </si>
  <si>
    <t>13</t>
  </si>
  <si>
    <t>Закупка товаров, работ, услуг  в сфере информационно-коммуникационных технологий</t>
  </si>
  <si>
    <t>НАЦИОНАЛЬНАЯ ЭКОНОМИКА</t>
  </si>
  <si>
    <t>Другие вопросы в области национальной экономики</t>
  </si>
  <si>
    <t>12</t>
  </si>
  <si>
    <t>Провидение картографических и землестроительных работ</t>
  </si>
  <si>
    <t>60.0.00.70220</t>
  </si>
  <si>
    <t xml:space="preserve"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 </t>
  </si>
  <si>
    <t>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</si>
</sst>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_р_._-;\-* #,##0.00_р_._-;_-* &quot;-&quot;??_р_._-;_-@_-"/>
    <numFmt numFmtId="165" formatCode="0000"/>
    <numFmt numFmtId="166" formatCode="000"/>
    <numFmt numFmtId="167" formatCode="* 00;* \-00;* &quot; &quot;??;@"/>
    <numFmt numFmtId="168" formatCode="* 0000;* \-0000;* &quot; &quot;??;@"/>
    <numFmt numFmtId="169" formatCode="* 000;* \-000;* &quot; &quot;??;@"/>
    <numFmt numFmtId="170" formatCode="* 000\.00\.00;* \-000\.00\.00;* &quot; &quot;??;@"/>
    <numFmt numFmtId="171" formatCode="#,##0.000"/>
    <numFmt numFmtId="172" formatCode="00\.00\.00"/>
    <numFmt numFmtId="173" formatCode="#,##0.00000"/>
    <numFmt numFmtId="174" formatCode="#,##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Times New Roman"/>
      <family val="1"/>
      <charset val="204"/>
    </font>
    <font>
      <b/>
      <sz val="11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</cellStyleXfs>
  <cellXfs count="87">
    <xf numFmtId="0" fontId="0" fillId="0" borderId="0" xfId="0"/>
    <xf numFmtId="0" fontId="4" fillId="0" borderId="0" xfId="3" applyNumberFormat="1" applyFont="1" applyFill="1" applyAlignment="1" applyProtection="1">
      <alignment vertical="center"/>
      <protection hidden="1"/>
    </xf>
    <xf numFmtId="0" fontId="6" fillId="0" borderId="0" xfId="3" applyNumberFormat="1" applyFont="1" applyFill="1" applyAlignment="1" applyProtection="1">
      <protection hidden="1"/>
    </xf>
    <xf numFmtId="0" fontId="5" fillId="0" borderId="0" xfId="3" applyFont="1"/>
    <xf numFmtId="0" fontId="6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3" applyNumberFormat="1" applyFont="1" applyFill="1" applyBorder="1" applyAlignment="1" applyProtection="1">
      <alignment horizontal="center"/>
      <protection hidden="1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center"/>
    </xf>
    <xf numFmtId="0" fontId="5" fillId="2" borderId="0" xfId="3" applyFont="1" applyFill="1"/>
    <xf numFmtId="0" fontId="6" fillId="0" borderId="0" xfId="3" applyNumberFormat="1" applyFont="1" applyFill="1" applyAlignment="1" applyProtection="1">
      <alignment horizontal="center"/>
      <protection hidden="1"/>
    </xf>
    <xf numFmtId="0" fontId="5" fillId="0" borderId="0" xfId="3" applyFont="1" applyAlignment="1">
      <alignment horizontal="center"/>
    </xf>
    <xf numFmtId="0" fontId="8" fillId="0" borderId="1" xfId="3" applyNumberFormat="1" applyFont="1" applyFill="1" applyBorder="1" applyAlignment="1" applyProtection="1">
      <alignment horizontal="center" vertical="center"/>
      <protection hidden="1"/>
    </xf>
    <xf numFmtId="49" fontId="7" fillId="0" borderId="1" xfId="3" applyNumberFormat="1" applyFont="1" applyFill="1" applyBorder="1" applyAlignment="1" applyProtection="1">
      <alignment horizontal="center" vertical="center"/>
      <protection hidden="1"/>
    </xf>
    <xf numFmtId="49" fontId="8" fillId="0" borderId="1" xfId="3" applyNumberFormat="1" applyFont="1" applyFill="1" applyBorder="1" applyAlignment="1" applyProtection="1">
      <alignment horizontal="center" vertical="center"/>
      <protection hidden="1"/>
    </xf>
    <xf numFmtId="0" fontId="7" fillId="0" borderId="1" xfId="3" applyNumberFormat="1" applyFont="1" applyFill="1" applyBorder="1" applyAlignment="1" applyProtection="1">
      <alignment horizontal="center" vertical="center"/>
      <protection hidden="1"/>
    </xf>
    <xf numFmtId="170" fontId="7" fillId="0" borderId="1" xfId="3" applyNumberFormat="1" applyFont="1" applyFill="1" applyBorder="1" applyAlignment="1" applyProtection="1">
      <alignment horizontal="center" vertical="center"/>
      <protection hidden="1"/>
    </xf>
    <xf numFmtId="169" fontId="7" fillId="0" borderId="1" xfId="3" applyNumberFormat="1" applyFont="1" applyFill="1" applyBorder="1" applyAlignment="1" applyProtection="1">
      <alignment horizontal="center" vertical="center"/>
      <protection hidden="1"/>
    </xf>
    <xf numFmtId="167" fontId="8" fillId="0" borderId="1" xfId="3" applyNumberFormat="1" applyFont="1" applyFill="1" applyBorder="1" applyAlignment="1" applyProtection="1">
      <alignment horizontal="center" vertical="center"/>
      <protection hidden="1"/>
    </xf>
    <xf numFmtId="0" fontId="6" fillId="0" borderId="1" xfId="3" applyNumberFormat="1" applyFont="1" applyFill="1" applyBorder="1" applyAlignment="1" applyProtection="1">
      <alignment horizontal="centerContinuous" vertical="center"/>
      <protection hidden="1"/>
    </xf>
    <xf numFmtId="0" fontId="9" fillId="0" borderId="1" xfId="3" applyNumberFormat="1" applyFont="1" applyFill="1" applyBorder="1" applyAlignment="1" applyProtection="1">
      <alignment horizontal="left" vertical="center" wrapText="1"/>
      <protection hidden="1"/>
    </xf>
    <xf numFmtId="0" fontId="10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left" vertical="center" wrapText="1"/>
      <protection hidden="1"/>
    </xf>
    <xf numFmtId="172" fontId="7" fillId="0" borderId="1" xfId="2" applyNumberFormat="1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/>
    <xf numFmtId="169" fontId="8" fillId="0" borderId="1" xfId="3" applyNumberFormat="1" applyFont="1" applyFill="1" applyBorder="1" applyAlignment="1" applyProtection="1">
      <alignment horizontal="center" vertical="center"/>
      <protection hidden="1"/>
    </xf>
    <xf numFmtId="168" fontId="8" fillId="0" borderId="1" xfId="3" applyNumberFormat="1" applyFont="1" applyFill="1" applyBorder="1" applyAlignment="1" applyProtection="1">
      <alignment horizontal="center" vertical="center"/>
      <protection hidden="1"/>
    </xf>
    <xf numFmtId="170" fontId="8" fillId="0" borderId="1" xfId="3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>
      <alignment vertical="center"/>
    </xf>
    <xf numFmtId="0" fontId="7" fillId="0" borderId="1" xfId="3" applyNumberFormat="1" applyFont="1" applyFill="1" applyBorder="1" applyAlignment="1" applyProtection="1">
      <alignment horizontal="left" vertical="center" wrapText="1"/>
      <protection hidden="1"/>
    </xf>
    <xf numFmtId="0" fontId="5" fillId="0" borderId="1" xfId="3" applyFont="1" applyFill="1" applyBorder="1" applyAlignment="1">
      <alignment vertical="center"/>
    </xf>
    <xf numFmtId="0" fontId="3" fillId="0" borderId="0" xfId="2" applyFont="1" applyFill="1" applyProtection="1">
      <protection hidden="1"/>
    </xf>
    <xf numFmtId="0" fontId="11" fillId="0" borderId="0" xfId="2" applyFont="1" applyFill="1" applyAlignment="1" applyProtection="1">
      <alignment horizontal="left"/>
      <protection hidden="1"/>
    </xf>
    <xf numFmtId="0" fontId="11" fillId="0" borderId="0" xfId="2" applyFont="1" applyFill="1"/>
    <xf numFmtId="0" fontId="4" fillId="0" borderId="0" xfId="2" applyFont="1" applyFill="1"/>
    <xf numFmtId="171" fontId="5" fillId="0" borderId="0" xfId="3" applyNumberFormat="1" applyFont="1" applyFill="1"/>
    <xf numFmtId="49" fontId="7" fillId="0" borderId="0" xfId="3" applyNumberFormat="1" applyFont="1" applyFill="1" applyBorder="1" applyAlignment="1" applyProtection="1">
      <alignment horizontal="center" vertical="center"/>
      <protection hidden="1"/>
    </xf>
    <xf numFmtId="0" fontId="5" fillId="0" borderId="0" xfId="3" applyFont="1" applyFill="1" applyBorder="1"/>
    <xf numFmtId="166" fontId="9" fillId="0" borderId="1" xfId="3" applyNumberFormat="1" applyFont="1" applyFill="1" applyBorder="1" applyAlignment="1" applyProtection="1">
      <alignment horizontal="left" vertical="center" wrapText="1"/>
      <protection hidden="1"/>
    </xf>
    <xf numFmtId="165" fontId="9" fillId="0" borderId="1" xfId="1" applyNumberFormat="1" applyFont="1" applyFill="1" applyBorder="1" applyAlignment="1" applyProtection="1">
      <alignment horizontal="left" vertical="center" wrapText="1"/>
      <protection hidden="1"/>
    </xf>
    <xf numFmtId="0" fontId="3" fillId="0" borderId="0" xfId="2" applyFont="1" applyFill="1"/>
    <xf numFmtId="0" fontId="9" fillId="0" borderId="1" xfId="3" applyNumberFormat="1" applyFont="1" applyFill="1" applyBorder="1" applyAlignment="1" applyProtection="1">
      <alignment horizontal="left" vertical="center"/>
      <protection hidden="1"/>
    </xf>
    <xf numFmtId="2" fontId="7" fillId="0" borderId="1" xfId="3" applyNumberFormat="1" applyFont="1" applyFill="1" applyBorder="1" applyAlignment="1" applyProtection="1">
      <alignment horizontal="right" vertical="center"/>
      <protection hidden="1"/>
    </xf>
    <xf numFmtId="49" fontId="8" fillId="0" borderId="0" xfId="3" applyNumberFormat="1" applyFont="1" applyFill="1" applyBorder="1" applyAlignment="1" applyProtection="1">
      <alignment horizontal="center" vertical="center"/>
      <protection hidden="1"/>
    </xf>
    <xf numFmtId="171" fontId="7" fillId="0" borderId="0" xfId="3" applyNumberFormat="1" applyFont="1" applyFill="1" applyBorder="1" applyAlignment="1" applyProtection="1">
      <alignment horizontal="right" vertical="center"/>
      <protection hidden="1"/>
    </xf>
    <xf numFmtId="0" fontId="6" fillId="0" borderId="1" xfId="3" applyNumberFormat="1" applyFont="1" applyFill="1" applyBorder="1" applyAlignment="1" applyProtection="1">
      <alignment horizontal="center" vertical="center"/>
      <protection hidden="1"/>
    </xf>
    <xf numFmtId="2" fontId="8" fillId="0" borderId="1" xfId="3" applyNumberFormat="1" applyFont="1" applyFill="1" applyBorder="1" applyAlignment="1" applyProtection="1">
      <alignment horizontal="right" vertical="center"/>
      <protection hidden="1"/>
    </xf>
    <xf numFmtId="0" fontId="4" fillId="0" borderId="1" xfId="3" applyNumberFormat="1" applyFont="1" applyFill="1" applyBorder="1" applyAlignment="1" applyProtection="1">
      <alignment vertical="center"/>
      <protection hidden="1"/>
    </xf>
    <xf numFmtId="0" fontId="5" fillId="0" borderId="1" xfId="3" applyNumberFormat="1" applyFont="1" applyFill="1" applyBorder="1" applyAlignment="1" applyProtection="1">
      <protection hidden="1"/>
    </xf>
    <xf numFmtId="0" fontId="5" fillId="0" borderId="1" xfId="3" applyNumberFormat="1" applyFont="1" applyFill="1" applyBorder="1" applyAlignment="1" applyProtection="1">
      <alignment horizontal="center"/>
      <protection hidden="1"/>
    </xf>
    <xf numFmtId="173" fontId="12" fillId="0" borderId="1" xfId="3" applyNumberFormat="1" applyFont="1" applyFill="1" applyBorder="1" applyAlignment="1"/>
    <xf numFmtId="0" fontId="7" fillId="0" borderId="0" xfId="3" applyFont="1" applyFill="1" applyAlignment="1"/>
    <xf numFmtId="173" fontId="7" fillId="0" borderId="0" xfId="3" applyNumberFormat="1" applyFont="1" applyFill="1" applyAlignment="1"/>
    <xf numFmtId="0" fontId="4" fillId="0" borderId="1" xfId="3" applyFont="1" applyFill="1" applyBorder="1" applyAlignment="1">
      <alignment vertical="center"/>
    </xf>
    <xf numFmtId="0" fontId="5" fillId="0" borderId="1" xfId="3" applyFont="1" applyFill="1" applyBorder="1"/>
    <xf numFmtId="0" fontId="5" fillId="0" borderId="1" xfId="3" applyFont="1" applyFill="1" applyBorder="1" applyAlignment="1">
      <alignment horizontal="center"/>
    </xf>
    <xf numFmtId="0" fontId="3" fillId="0" borderId="0" xfId="3" applyFont="1" applyFill="1" applyAlignment="1">
      <alignment vertical="center"/>
    </xf>
    <xf numFmtId="0" fontId="5" fillId="0" borderId="0" xfId="3" applyFont="1" applyFill="1" applyAlignment="1">
      <alignment horizontal="center"/>
    </xf>
    <xf numFmtId="173" fontId="8" fillId="0" borderId="2" xfId="0" applyNumberFormat="1" applyFont="1" applyFill="1" applyBorder="1" applyAlignment="1">
      <alignment vertical="center" wrapText="1"/>
    </xf>
    <xf numFmtId="174" fontId="8" fillId="0" borderId="1" xfId="4" applyNumberFormat="1" applyFont="1" applyFill="1" applyBorder="1" applyAlignment="1" applyProtection="1">
      <alignment horizontal="right" vertical="center"/>
      <protection hidden="1"/>
    </xf>
    <xf numFmtId="174" fontId="8" fillId="0" borderId="1" xfId="3" applyNumberFormat="1" applyFont="1" applyFill="1" applyBorder="1" applyAlignment="1" applyProtection="1">
      <alignment horizontal="right" vertical="center"/>
      <protection hidden="1"/>
    </xf>
    <xf numFmtId="174" fontId="7" fillId="0" borderId="1" xfId="3" applyNumberFormat="1" applyFont="1" applyFill="1" applyBorder="1" applyAlignment="1" applyProtection="1">
      <alignment horizontal="right" vertical="center"/>
      <protection hidden="1"/>
    </xf>
    <xf numFmtId="174" fontId="7" fillId="0" borderId="1" xfId="4" applyNumberFormat="1" applyFont="1" applyFill="1" applyBorder="1" applyAlignment="1" applyProtection="1">
      <alignment horizontal="right" vertical="center"/>
      <protection hidden="1"/>
    </xf>
    <xf numFmtId="2" fontId="7" fillId="0" borderId="0" xfId="3" applyNumberFormat="1" applyFont="1" applyFill="1" applyBorder="1" applyAlignment="1" applyProtection="1">
      <alignment horizontal="right" vertical="center"/>
      <protection hidden="1"/>
    </xf>
    <xf numFmtId="0" fontId="8" fillId="0" borderId="1" xfId="3" applyNumberFormat="1" applyFont="1" applyFill="1" applyBorder="1" applyAlignment="1" applyProtection="1">
      <alignment horizontal="center" vertical="center"/>
      <protection hidden="1"/>
    </xf>
    <xf numFmtId="49" fontId="7" fillId="0" borderId="1" xfId="3" applyNumberFormat="1" applyFont="1" applyFill="1" applyBorder="1" applyAlignment="1" applyProtection="1">
      <alignment horizontal="center" vertical="center"/>
      <protection hidden="1"/>
    </xf>
    <xf numFmtId="49" fontId="8" fillId="0" borderId="1" xfId="3" applyNumberFormat="1" applyFont="1" applyFill="1" applyBorder="1" applyAlignment="1" applyProtection="1">
      <alignment horizontal="center" vertical="center"/>
      <protection hidden="1"/>
    </xf>
    <xf numFmtId="0" fontId="10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center" vertical="center"/>
      <protection hidden="1"/>
    </xf>
    <xf numFmtId="49" fontId="7" fillId="0" borderId="1" xfId="3" applyNumberFormat="1" applyFont="1" applyFill="1" applyBorder="1" applyAlignment="1" applyProtection="1">
      <alignment horizontal="center" vertical="center"/>
      <protection hidden="1"/>
    </xf>
    <xf numFmtId="49" fontId="8" fillId="0" borderId="1" xfId="3" applyNumberFormat="1" applyFont="1" applyFill="1" applyBorder="1" applyAlignment="1" applyProtection="1">
      <alignment horizontal="center" vertical="center"/>
      <protection hidden="1"/>
    </xf>
    <xf numFmtId="0" fontId="7" fillId="0" borderId="1" xfId="3" applyNumberFormat="1" applyFont="1" applyFill="1" applyBorder="1" applyAlignment="1" applyProtection="1">
      <alignment horizontal="center" vertical="center"/>
      <protection hidden="1"/>
    </xf>
    <xf numFmtId="0" fontId="10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left" vertical="center" wrapText="1"/>
      <protection hidden="1"/>
    </xf>
    <xf numFmtId="174" fontId="8" fillId="0" borderId="1" xfId="4" applyNumberFormat="1" applyFont="1" applyFill="1" applyBorder="1" applyAlignment="1" applyProtection="1">
      <alignment horizontal="right" vertical="center"/>
      <protection hidden="1"/>
    </xf>
    <xf numFmtId="174" fontId="7" fillId="2" borderId="1" xfId="3" applyNumberFormat="1" applyFont="1" applyFill="1" applyBorder="1" applyAlignment="1" applyProtection="1">
      <alignment horizontal="right" vertical="center"/>
      <protection hidden="1"/>
    </xf>
    <xf numFmtId="174" fontId="8" fillId="2" borderId="1" xfId="3" applyNumberFormat="1" applyFont="1" applyFill="1" applyBorder="1" applyAlignment="1" applyProtection="1">
      <alignment horizontal="right" vertical="center"/>
      <protection hidden="1"/>
    </xf>
    <xf numFmtId="174" fontId="8" fillId="2" borderId="1" xfId="4" applyNumberFormat="1" applyFont="1" applyFill="1" applyBorder="1" applyAlignment="1" applyProtection="1">
      <alignment horizontal="right" vertical="center"/>
      <protection hidden="1"/>
    </xf>
    <xf numFmtId="174" fontId="7" fillId="2" borderId="1" xfId="4" applyNumberFormat="1" applyFont="1" applyFill="1" applyBorder="1" applyAlignment="1" applyProtection="1">
      <alignment horizontal="right" vertical="center"/>
      <protection hidden="1"/>
    </xf>
    <xf numFmtId="49" fontId="3" fillId="0" borderId="0" xfId="0" applyNumberFormat="1" applyFont="1" applyFill="1" applyAlignment="1">
      <alignment vertical="center" wrapText="1"/>
    </xf>
    <xf numFmtId="49" fontId="11" fillId="0" borderId="0" xfId="0" applyNumberFormat="1" applyFont="1" applyFill="1" applyAlignment="1">
      <alignment horizontal="right" wrapText="1"/>
    </xf>
    <xf numFmtId="0" fontId="11" fillId="0" borderId="0" xfId="2" applyFont="1" applyFill="1" applyAlignment="1" applyProtection="1">
      <alignment horizontal="right"/>
      <protection hidden="1"/>
    </xf>
    <xf numFmtId="0" fontId="4" fillId="0" borderId="0" xfId="2" applyNumberFormat="1" applyFont="1" applyFill="1" applyAlignment="1" applyProtection="1">
      <alignment horizontal="center"/>
      <protection hidden="1"/>
    </xf>
    <xf numFmtId="0" fontId="5" fillId="0" borderId="0" xfId="3" applyNumberFormat="1" applyFont="1" applyFill="1" applyBorder="1" applyAlignment="1" applyProtection="1">
      <alignment horizontal="right"/>
      <protection hidden="1"/>
    </xf>
    <xf numFmtId="0" fontId="4" fillId="0" borderId="1" xfId="3" applyNumberFormat="1" applyFont="1" applyFill="1" applyBorder="1" applyAlignment="1" applyProtection="1">
      <alignment horizontal="center" vertical="center"/>
      <protection hidden="1"/>
    </xf>
    <xf numFmtId="0" fontId="6" fillId="0" borderId="1" xfId="3" applyNumberFormat="1" applyFont="1" applyFill="1" applyBorder="1" applyAlignment="1" applyProtection="1">
      <alignment horizontal="center" vertical="center"/>
      <protection hidden="1"/>
    </xf>
    <xf numFmtId="0" fontId="6" fillId="0" borderId="1" xfId="3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5"/>
    <cellStyle name="Обычный_Tmp1" xfId="1"/>
    <cellStyle name="Обычный_Tmp2" xfId="2"/>
    <cellStyle name="Обычный_Tmp4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71"/>
  <sheetViews>
    <sheetView tabSelected="1" view="pageBreakPreview" topLeftCell="A28" zoomScaleNormal="100" zoomScaleSheetLayoutView="100" workbookViewId="0">
      <selection activeCell="M22" sqref="M22"/>
    </sheetView>
  </sheetViews>
  <sheetFormatPr defaultRowHeight="15.75" x14ac:dyDescent="0.25"/>
  <cols>
    <col min="1" max="1" width="1" style="8" customWidth="1"/>
    <col min="2" max="2" width="61.85546875" style="6" customWidth="1"/>
    <col min="3" max="3" width="11" style="3" customWidth="1"/>
    <col min="4" max="4" width="7" style="10" customWidth="1"/>
    <col min="5" max="5" width="7" style="3" customWidth="1"/>
    <col min="6" max="6" width="15" style="3" customWidth="1"/>
    <col min="7" max="7" width="5.5703125" style="3" customWidth="1"/>
    <col min="8" max="8" width="10.5703125" style="3" hidden="1" customWidth="1"/>
    <col min="9" max="9" width="15.7109375" style="7" customWidth="1"/>
    <col min="10" max="10" width="1.28515625" style="8" customWidth="1"/>
    <col min="11" max="11" width="13.85546875" style="3" customWidth="1"/>
    <col min="12" max="16384" width="9.140625" style="3"/>
  </cols>
  <sheetData>
    <row r="1" spans="2:13" s="39" customFormat="1" x14ac:dyDescent="0.25">
      <c r="C1" s="30"/>
      <c r="D1" s="79"/>
      <c r="E1" s="79"/>
      <c r="F1" s="79"/>
      <c r="G1" s="79"/>
      <c r="H1" s="79"/>
      <c r="I1" s="79"/>
    </row>
    <row r="2" spans="2:13" s="39" customFormat="1" ht="15.75" customHeight="1" x14ac:dyDescent="0.25">
      <c r="C2" s="80" t="s">
        <v>70</v>
      </c>
      <c r="D2" s="80"/>
      <c r="E2" s="80"/>
      <c r="F2" s="80"/>
      <c r="G2" s="80"/>
      <c r="H2" s="80"/>
      <c r="I2" s="80"/>
      <c r="J2" s="32"/>
    </row>
    <row r="3" spans="2:13" s="39" customFormat="1" ht="15.75" customHeight="1" x14ac:dyDescent="0.25">
      <c r="C3" s="80" t="s">
        <v>81</v>
      </c>
      <c r="D3" s="80"/>
      <c r="E3" s="80"/>
      <c r="F3" s="80"/>
      <c r="G3" s="80"/>
      <c r="H3" s="80"/>
      <c r="I3" s="80"/>
      <c r="J3" s="32"/>
    </row>
    <row r="4" spans="2:13" s="39" customFormat="1" ht="65.25" customHeight="1" x14ac:dyDescent="0.25">
      <c r="C4" s="80" t="s">
        <v>80</v>
      </c>
      <c r="D4" s="80"/>
      <c r="E4" s="80"/>
      <c r="F4" s="80"/>
      <c r="G4" s="80"/>
      <c r="H4" s="80"/>
      <c r="I4" s="80"/>
      <c r="J4" s="32"/>
    </row>
    <row r="5" spans="2:13" s="39" customFormat="1" x14ac:dyDescent="0.25">
      <c r="B5" s="30"/>
      <c r="C5" s="31"/>
      <c r="D5" s="31"/>
      <c r="E5" s="31"/>
      <c r="F5" s="81"/>
      <c r="G5" s="81"/>
      <c r="H5" s="81"/>
      <c r="I5" s="81"/>
      <c r="J5" s="32"/>
    </row>
    <row r="6" spans="2:13" s="33" customFormat="1" x14ac:dyDescent="0.25">
      <c r="B6" s="82" t="s">
        <v>71</v>
      </c>
      <c r="C6" s="82"/>
      <c r="D6" s="82"/>
      <c r="E6" s="82"/>
      <c r="F6" s="82"/>
      <c r="G6" s="82"/>
      <c r="H6" s="82"/>
      <c r="I6" s="82"/>
    </row>
    <row r="7" spans="2:13" s="23" customFormat="1" x14ac:dyDescent="0.2">
      <c r="B7" s="1"/>
      <c r="C7" s="2"/>
      <c r="D7" s="9"/>
      <c r="E7" s="2"/>
      <c r="F7" s="2"/>
      <c r="G7" s="83" t="s">
        <v>54</v>
      </c>
      <c r="H7" s="83"/>
      <c r="I7" s="83"/>
    </row>
    <row r="8" spans="2:13" s="23" customFormat="1" ht="12.75" x14ac:dyDescent="0.2">
      <c r="B8" s="84" t="s">
        <v>0</v>
      </c>
      <c r="C8" s="85" t="s">
        <v>53</v>
      </c>
      <c r="D8" s="85"/>
      <c r="E8" s="85"/>
      <c r="F8" s="85"/>
      <c r="G8" s="85"/>
      <c r="H8" s="44"/>
      <c r="I8" s="86" t="s">
        <v>55</v>
      </c>
    </row>
    <row r="9" spans="2:13" s="23" customFormat="1" ht="51" customHeight="1" x14ac:dyDescent="0.2">
      <c r="B9" s="84"/>
      <c r="C9" s="4" t="s">
        <v>56</v>
      </c>
      <c r="D9" s="4" t="s">
        <v>1</v>
      </c>
      <c r="E9" s="4" t="s">
        <v>3</v>
      </c>
      <c r="F9" s="4" t="s">
        <v>4</v>
      </c>
      <c r="G9" s="4" t="s">
        <v>5</v>
      </c>
      <c r="H9" s="4" t="s">
        <v>6</v>
      </c>
      <c r="I9" s="86"/>
    </row>
    <row r="10" spans="2:13" s="23" customFormat="1" ht="12.75" x14ac:dyDescent="0.2">
      <c r="B10" s="18">
        <v>1</v>
      </c>
      <c r="C10" s="5">
        <v>2</v>
      </c>
      <c r="D10" s="5">
        <v>3</v>
      </c>
      <c r="E10" s="5">
        <v>4</v>
      </c>
      <c r="F10" s="5">
        <v>5</v>
      </c>
      <c r="G10" s="5">
        <v>6</v>
      </c>
      <c r="H10" s="5">
        <v>7</v>
      </c>
      <c r="I10" s="5">
        <v>7</v>
      </c>
    </row>
    <row r="11" spans="2:13" s="23" customFormat="1" ht="17.100000000000001" customHeight="1" x14ac:dyDescent="0.2">
      <c r="B11" s="19" t="s">
        <v>59</v>
      </c>
      <c r="C11" s="11">
        <v>513</v>
      </c>
      <c r="D11" s="17"/>
      <c r="E11" s="12"/>
      <c r="F11" s="15"/>
      <c r="G11" s="16"/>
      <c r="H11" s="16"/>
      <c r="I11" s="74">
        <f>I12+I32+I35+I46+I50+I54+I60</f>
        <v>2425.7727199999999</v>
      </c>
      <c r="J11" s="34"/>
      <c r="M11" s="34"/>
    </row>
    <row r="12" spans="2:13" s="23" customFormat="1" ht="17.100000000000001" customHeight="1" x14ac:dyDescent="0.2">
      <c r="B12" s="19" t="s">
        <v>16</v>
      </c>
      <c r="C12" s="11">
        <v>513</v>
      </c>
      <c r="D12" s="13" t="s">
        <v>8</v>
      </c>
      <c r="E12" s="12"/>
      <c r="F12" s="15"/>
      <c r="G12" s="16"/>
      <c r="H12" s="16"/>
      <c r="I12" s="59">
        <f>I13+I29</f>
        <v>2267.1097199999999</v>
      </c>
      <c r="J12" s="34"/>
      <c r="M12" s="34"/>
    </row>
    <row r="13" spans="2:13" s="23" customFormat="1" ht="29.25" customHeight="1" x14ac:dyDescent="0.2">
      <c r="B13" s="37" t="s">
        <v>2</v>
      </c>
      <c r="C13" s="11">
        <v>513</v>
      </c>
      <c r="D13" s="13" t="s">
        <v>8</v>
      </c>
      <c r="E13" s="13" t="s">
        <v>10</v>
      </c>
      <c r="F13" s="12"/>
      <c r="G13" s="12"/>
      <c r="H13" s="13"/>
      <c r="I13" s="59">
        <f>I14</f>
        <v>2266.1097199999999</v>
      </c>
    </row>
    <row r="14" spans="2:13" s="23" customFormat="1" ht="41.25" customHeight="1" x14ac:dyDescent="0.2">
      <c r="B14" s="37" t="s">
        <v>14</v>
      </c>
      <c r="C14" s="11">
        <v>513</v>
      </c>
      <c r="D14" s="13" t="s">
        <v>8</v>
      </c>
      <c r="E14" s="13" t="s">
        <v>10</v>
      </c>
      <c r="F14" s="13" t="s">
        <v>22</v>
      </c>
      <c r="G14" s="13"/>
      <c r="H14" s="13"/>
      <c r="I14" s="59">
        <f>I15+I18+I20+I23+I25</f>
        <v>2266.1097199999999</v>
      </c>
    </row>
    <row r="15" spans="2:13" s="23" customFormat="1" ht="27.75" customHeight="1" x14ac:dyDescent="0.2">
      <c r="B15" s="19" t="s">
        <v>38</v>
      </c>
      <c r="C15" s="11">
        <v>513</v>
      </c>
      <c r="D15" s="12" t="s">
        <v>8</v>
      </c>
      <c r="E15" s="12" t="s">
        <v>10</v>
      </c>
      <c r="F15" s="13" t="s">
        <v>74</v>
      </c>
      <c r="G15" s="13"/>
      <c r="H15" s="13"/>
      <c r="I15" s="59">
        <f>I16+I17</f>
        <v>2071.17</v>
      </c>
    </row>
    <row r="16" spans="2:13" s="23" customFormat="1" ht="17.100000000000001" customHeight="1" x14ac:dyDescent="0.2">
      <c r="B16" s="20" t="s">
        <v>39</v>
      </c>
      <c r="C16" s="11">
        <v>513</v>
      </c>
      <c r="D16" s="12" t="s">
        <v>8</v>
      </c>
      <c r="E16" s="12" t="s">
        <v>10</v>
      </c>
      <c r="F16" s="12" t="s">
        <v>74</v>
      </c>
      <c r="G16" s="12" t="s">
        <v>17</v>
      </c>
      <c r="H16" s="13"/>
      <c r="I16" s="60">
        <v>1590.76</v>
      </c>
    </row>
    <row r="17" spans="2:9" s="23" customFormat="1" ht="29.25" customHeight="1" x14ac:dyDescent="0.2">
      <c r="B17" s="20" t="s">
        <v>40</v>
      </c>
      <c r="C17" s="11">
        <v>513</v>
      </c>
      <c r="D17" s="12" t="s">
        <v>8</v>
      </c>
      <c r="E17" s="12" t="s">
        <v>10</v>
      </c>
      <c r="F17" s="12" t="s">
        <v>74</v>
      </c>
      <c r="G17" s="12" t="s">
        <v>21</v>
      </c>
      <c r="H17" s="13"/>
      <c r="I17" s="60">
        <v>480.41</v>
      </c>
    </row>
    <row r="18" spans="2:9" s="23" customFormat="1" ht="17.100000000000001" customHeight="1" x14ac:dyDescent="0.2">
      <c r="B18" s="20" t="s">
        <v>46</v>
      </c>
      <c r="C18" s="11">
        <v>513</v>
      </c>
      <c r="D18" s="12" t="s">
        <v>8</v>
      </c>
      <c r="E18" s="12" t="s">
        <v>10</v>
      </c>
      <c r="F18" s="13" t="s">
        <v>75</v>
      </c>
      <c r="G18" s="12"/>
      <c r="H18" s="13"/>
      <c r="I18" s="59">
        <f>I19</f>
        <v>0</v>
      </c>
    </row>
    <row r="19" spans="2:9" s="23" customFormat="1" ht="17.100000000000001" customHeight="1" x14ac:dyDescent="0.2">
      <c r="B19" s="20" t="s">
        <v>41</v>
      </c>
      <c r="C19" s="11">
        <v>513</v>
      </c>
      <c r="D19" s="12" t="s">
        <v>8</v>
      </c>
      <c r="E19" s="12" t="s">
        <v>10</v>
      </c>
      <c r="F19" s="12" t="s">
        <v>75</v>
      </c>
      <c r="G19" s="12" t="s">
        <v>18</v>
      </c>
      <c r="H19" s="13"/>
      <c r="I19" s="60">
        <v>0</v>
      </c>
    </row>
    <row r="20" spans="2:9" s="23" customFormat="1" ht="17.100000000000001" customHeight="1" x14ac:dyDescent="0.2">
      <c r="B20" s="21" t="s">
        <v>33</v>
      </c>
      <c r="C20" s="11">
        <v>513</v>
      </c>
      <c r="D20" s="12" t="s">
        <v>8</v>
      </c>
      <c r="E20" s="12" t="s">
        <v>10</v>
      </c>
      <c r="F20" s="13" t="s">
        <v>76</v>
      </c>
      <c r="G20" s="12"/>
      <c r="H20" s="13"/>
      <c r="I20" s="59">
        <f>I21+I22</f>
        <v>0</v>
      </c>
    </row>
    <row r="21" spans="2:9" s="23" customFormat="1" ht="17.100000000000001" customHeight="1" x14ac:dyDescent="0.2">
      <c r="B21" s="28" t="s">
        <v>41</v>
      </c>
      <c r="C21" s="11">
        <v>513</v>
      </c>
      <c r="D21" s="12" t="s">
        <v>8</v>
      </c>
      <c r="E21" s="12" t="s">
        <v>10</v>
      </c>
      <c r="F21" s="12" t="s">
        <v>76</v>
      </c>
      <c r="G21" s="12" t="s">
        <v>18</v>
      </c>
      <c r="H21" s="13"/>
      <c r="I21" s="60">
        <v>0</v>
      </c>
    </row>
    <row r="22" spans="2:9" s="23" customFormat="1" ht="17.100000000000001" customHeight="1" x14ac:dyDescent="0.2">
      <c r="B22" s="20" t="s">
        <v>73</v>
      </c>
      <c r="C22" s="11">
        <v>513</v>
      </c>
      <c r="D22" s="12" t="s">
        <v>8</v>
      </c>
      <c r="E22" s="12" t="s">
        <v>10</v>
      </c>
      <c r="F22" s="12" t="s">
        <v>76</v>
      </c>
      <c r="G22" s="12" t="s">
        <v>72</v>
      </c>
      <c r="H22" s="13"/>
      <c r="I22" s="60">
        <v>0</v>
      </c>
    </row>
    <row r="23" spans="2:9" s="23" customFormat="1" ht="17.100000000000001" customHeight="1" x14ac:dyDescent="0.2">
      <c r="B23" s="21" t="s">
        <v>42</v>
      </c>
      <c r="C23" s="11">
        <v>513</v>
      </c>
      <c r="D23" s="12" t="s">
        <v>8</v>
      </c>
      <c r="E23" s="12" t="s">
        <v>10</v>
      </c>
      <c r="F23" s="13" t="s">
        <v>77</v>
      </c>
      <c r="G23" s="12"/>
      <c r="H23" s="13"/>
      <c r="I23" s="59">
        <f>I24</f>
        <v>0</v>
      </c>
    </row>
    <row r="24" spans="2:9" s="23" customFormat="1" ht="17.100000000000001" customHeight="1" x14ac:dyDescent="0.2">
      <c r="B24" s="20" t="s">
        <v>32</v>
      </c>
      <c r="C24" s="11">
        <v>513</v>
      </c>
      <c r="D24" s="12" t="s">
        <v>8</v>
      </c>
      <c r="E24" s="12" t="s">
        <v>10</v>
      </c>
      <c r="F24" s="12" t="s">
        <v>77</v>
      </c>
      <c r="G24" s="12" t="s">
        <v>30</v>
      </c>
      <c r="H24" s="13"/>
      <c r="I24" s="60">
        <v>0</v>
      </c>
    </row>
    <row r="25" spans="2:9" s="23" customFormat="1" ht="17.100000000000001" customHeight="1" x14ac:dyDescent="0.2">
      <c r="B25" s="21" t="s">
        <v>34</v>
      </c>
      <c r="C25" s="11">
        <v>513</v>
      </c>
      <c r="D25" s="12" t="s">
        <v>8</v>
      </c>
      <c r="E25" s="12" t="s">
        <v>10</v>
      </c>
      <c r="F25" s="13" t="s">
        <v>78</v>
      </c>
      <c r="G25" s="12"/>
      <c r="H25" s="13"/>
      <c r="I25" s="59">
        <f>I26+I27+I28</f>
        <v>194.93971999999999</v>
      </c>
    </row>
    <row r="26" spans="2:9" s="23" customFormat="1" ht="28.5" customHeight="1" x14ac:dyDescent="0.2">
      <c r="B26" s="20" t="s">
        <v>31</v>
      </c>
      <c r="C26" s="11">
        <v>513</v>
      </c>
      <c r="D26" s="12" t="s">
        <v>8</v>
      </c>
      <c r="E26" s="12" t="s">
        <v>10</v>
      </c>
      <c r="F26" s="12" t="s">
        <v>78</v>
      </c>
      <c r="G26" s="12" t="s">
        <v>19</v>
      </c>
      <c r="H26" s="13"/>
      <c r="I26" s="60">
        <v>0</v>
      </c>
    </row>
    <row r="27" spans="2:9" s="23" customFormat="1" ht="17.100000000000001" customHeight="1" x14ac:dyDescent="0.2">
      <c r="B27" s="20" t="s">
        <v>41</v>
      </c>
      <c r="C27" s="11">
        <v>513</v>
      </c>
      <c r="D27" s="12" t="s">
        <v>8</v>
      </c>
      <c r="E27" s="12" t="s">
        <v>10</v>
      </c>
      <c r="F27" s="12" t="s">
        <v>78</v>
      </c>
      <c r="G27" s="12" t="s">
        <v>18</v>
      </c>
      <c r="H27" s="13"/>
      <c r="I27" s="75">
        <f>214.6-19.66028-30</f>
        <v>164.93971999999999</v>
      </c>
    </row>
    <row r="28" spans="2:9" s="23" customFormat="1" ht="17.100000000000001" customHeight="1" x14ac:dyDescent="0.2">
      <c r="B28" s="27" t="s">
        <v>51</v>
      </c>
      <c r="C28" s="11">
        <v>513</v>
      </c>
      <c r="D28" s="12" t="s">
        <v>8</v>
      </c>
      <c r="E28" s="12" t="s">
        <v>10</v>
      </c>
      <c r="F28" s="12" t="s">
        <v>78</v>
      </c>
      <c r="G28" s="12" t="s">
        <v>47</v>
      </c>
      <c r="H28" s="13"/>
      <c r="I28" s="75">
        <v>30</v>
      </c>
    </row>
    <row r="29" spans="2:9" s="23" customFormat="1" ht="17.100000000000001" customHeight="1" x14ac:dyDescent="0.2">
      <c r="B29" s="19" t="s">
        <v>28</v>
      </c>
      <c r="C29" s="11">
        <v>513</v>
      </c>
      <c r="D29" s="13" t="s">
        <v>8</v>
      </c>
      <c r="E29" s="13" t="s">
        <v>25</v>
      </c>
      <c r="F29" s="13"/>
      <c r="G29" s="13"/>
      <c r="H29" s="13"/>
      <c r="I29" s="76">
        <f>I30</f>
        <v>1</v>
      </c>
    </row>
    <row r="30" spans="2:9" s="23" customFormat="1" ht="17.100000000000001" customHeight="1" x14ac:dyDescent="0.2">
      <c r="B30" s="20" t="s">
        <v>60</v>
      </c>
      <c r="C30" s="11">
        <v>513</v>
      </c>
      <c r="D30" s="12" t="s">
        <v>8</v>
      </c>
      <c r="E30" s="12" t="s">
        <v>25</v>
      </c>
      <c r="F30" s="13" t="s">
        <v>27</v>
      </c>
      <c r="G30" s="12"/>
      <c r="H30" s="13"/>
      <c r="I30" s="76">
        <f>I31</f>
        <v>1</v>
      </c>
    </row>
    <row r="31" spans="2:9" s="23" customFormat="1" ht="17.100000000000001" customHeight="1" x14ac:dyDescent="0.2">
      <c r="B31" s="20" t="s">
        <v>29</v>
      </c>
      <c r="C31" s="11">
        <v>513</v>
      </c>
      <c r="D31" s="12" t="s">
        <v>8</v>
      </c>
      <c r="E31" s="12" t="s">
        <v>25</v>
      </c>
      <c r="F31" s="12" t="s">
        <v>27</v>
      </c>
      <c r="G31" s="12" t="s">
        <v>26</v>
      </c>
      <c r="H31" s="13"/>
      <c r="I31" s="75">
        <v>1</v>
      </c>
    </row>
    <row r="32" spans="2:9" s="23" customFormat="1" ht="17.100000000000001" customHeight="1" x14ac:dyDescent="0.2">
      <c r="B32" s="67" t="s">
        <v>82</v>
      </c>
      <c r="C32" s="63">
        <v>508</v>
      </c>
      <c r="D32" s="65" t="s">
        <v>8</v>
      </c>
      <c r="E32" s="65" t="s">
        <v>83</v>
      </c>
      <c r="F32" s="64"/>
      <c r="G32" s="64"/>
      <c r="H32" s="65"/>
      <c r="I32" s="76">
        <f>I33</f>
        <v>19.54</v>
      </c>
    </row>
    <row r="33" spans="2:14" s="23" customFormat="1" ht="17.100000000000001" customHeight="1" x14ac:dyDescent="0.2">
      <c r="B33" s="66" t="s">
        <v>34</v>
      </c>
      <c r="C33" s="63">
        <v>508</v>
      </c>
      <c r="D33" s="64" t="s">
        <v>8</v>
      </c>
      <c r="E33" s="64" t="s">
        <v>83</v>
      </c>
      <c r="F33" s="64" t="s">
        <v>78</v>
      </c>
      <c r="G33" s="64"/>
      <c r="H33" s="65"/>
      <c r="I33" s="75">
        <f>I34</f>
        <v>19.54</v>
      </c>
    </row>
    <row r="34" spans="2:14" s="23" customFormat="1" ht="36.75" customHeight="1" x14ac:dyDescent="0.2">
      <c r="B34" s="66" t="s">
        <v>84</v>
      </c>
      <c r="C34" s="63">
        <v>508</v>
      </c>
      <c r="D34" s="64" t="s">
        <v>8</v>
      </c>
      <c r="E34" s="64" t="s">
        <v>83</v>
      </c>
      <c r="F34" s="64" t="s">
        <v>78</v>
      </c>
      <c r="G34" s="64" t="s">
        <v>19</v>
      </c>
      <c r="H34" s="65"/>
      <c r="I34" s="75">
        <v>19.54</v>
      </c>
    </row>
    <row r="35" spans="2:14" s="23" customFormat="1" ht="17.100000000000001" customHeight="1" x14ac:dyDescent="0.2">
      <c r="B35" s="21" t="s">
        <v>45</v>
      </c>
      <c r="C35" s="11">
        <v>513</v>
      </c>
      <c r="D35" s="13" t="s">
        <v>9</v>
      </c>
      <c r="E35" s="12"/>
      <c r="F35" s="12"/>
      <c r="G35" s="12"/>
      <c r="H35" s="13"/>
      <c r="I35" s="76">
        <f>I36</f>
        <v>80.424000000000007</v>
      </c>
    </row>
    <row r="36" spans="2:14" s="23" customFormat="1" ht="17.100000000000001" customHeight="1" x14ac:dyDescent="0.2">
      <c r="B36" s="19" t="s">
        <v>43</v>
      </c>
      <c r="C36" s="11">
        <v>513</v>
      </c>
      <c r="D36" s="13" t="s">
        <v>9</v>
      </c>
      <c r="E36" s="13" t="s">
        <v>11</v>
      </c>
      <c r="F36" s="12"/>
      <c r="G36" s="12"/>
      <c r="H36" s="13"/>
      <c r="I36" s="76">
        <f>I37+I40+I42</f>
        <v>80.424000000000007</v>
      </c>
    </row>
    <row r="37" spans="2:14" s="23" customFormat="1" ht="30" customHeight="1" x14ac:dyDescent="0.2">
      <c r="B37" s="19" t="s">
        <v>38</v>
      </c>
      <c r="C37" s="11">
        <v>513</v>
      </c>
      <c r="D37" s="12" t="s">
        <v>9</v>
      </c>
      <c r="E37" s="12" t="s">
        <v>11</v>
      </c>
      <c r="F37" s="13" t="s">
        <v>35</v>
      </c>
      <c r="G37" s="12"/>
      <c r="H37" s="13"/>
      <c r="I37" s="76">
        <f>I38+I39</f>
        <v>65.099999999999994</v>
      </c>
    </row>
    <row r="38" spans="2:14" s="23" customFormat="1" ht="17.100000000000001" customHeight="1" x14ac:dyDescent="0.2">
      <c r="B38" s="20" t="s">
        <v>39</v>
      </c>
      <c r="C38" s="11">
        <v>513</v>
      </c>
      <c r="D38" s="12" t="s">
        <v>9</v>
      </c>
      <c r="E38" s="12" t="s">
        <v>11</v>
      </c>
      <c r="F38" s="12" t="s">
        <v>35</v>
      </c>
      <c r="G38" s="12" t="s">
        <v>17</v>
      </c>
      <c r="H38" s="13"/>
      <c r="I38" s="75">
        <v>50</v>
      </c>
    </row>
    <row r="39" spans="2:14" s="23" customFormat="1" ht="27.75" customHeight="1" x14ac:dyDescent="0.2">
      <c r="B39" s="20" t="s">
        <v>40</v>
      </c>
      <c r="C39" s="11">
        <v>513</v>
      </c>
      <c r="D39" s="12" t="s">
        <v>9</v>
      </c>
      <c r="E39" s="12" t="s">
        <v>11</v>
      </c>
      <c r="F39" s="12" t="s">
        <v>35</v>
      </c>
      <c r="G39" s="12" t="s">
        <v>21</v>
      </c>
      <c r="H39" s="13"/>
      <c r="I39" s="75">
        <v>15.1</v>
      </c>
    </row>
    <row r="40" spans="2:14" s="23" customFormat="1" ht="17.100000000000001" customHeight="1" x14ac:dyDescent="0.2">
      <c r="B40" s="21" t="s">
        <v>33</v>
      </c>
      <c r="C40" s="11">
        <v>513</v>
      </c>
      <c r="D40" s="12" t="s">
        <v>9</v>
      </c>
      <c r="E40" s="12" t="s">
        <v>11</v>
      </c>
      <c r="F40" s="13" t="s">
        <v>37</v>
      </c>
      <c r="G40" s="12"/>
      <c r="H40" s="13"/>
      <c r="I40" s="76">
        <f>I41</f>
        <v>2.7989999999999999</v>
      </c>
    </row>
    <row r="41" spans="2:14" s="23" customFormat="1" ht="17.100000000000001" customHeight="1" x14ac:dyDescent="0.2">
      <c r="B41" s="20" t="s">
        <v>73</v>
      </c>
      <c r="C41" s="11">
        <v>513</v>
      </c>
      <c r="D41" s="12" t="s">
        <v>9</v>
      </c>
      <c r="E41" s="12" t="s">
        <v>11</v>
      </c>
      <c r="F41" s="12" t="s">
        <v>37</v>
      </c>
      <c r="G41" s="12" t="s">
        <v>72</v>
      </c>
      <c r="H41" s="13"/>
      <c r="I41" s="75">
        <v>2.7989999999999999</v>
      </c>
    </row>
    <row r="42" spans="2:14" s="23" customFormat="1" ht="17.100000000000001" customHeight="1" x14ac:dyDescent="0.2">
      <c r="B42" s="21" t="s">
        <v>34</v>
      </c>
      <c r="C42" s="11">
        <v>513</v>
      </c>
      <c r="D42" s="12" t="s">
        <v>9</v>
      </c>
      <c r="E42" s="12" t="s">
        <v>11</v>
      </c>
      <c r="F42" s="13" t="s">
        <v>36</v>
      </c>
      <c r="G42" s="12"/>
      <c r="H42" s="13"/>
      <c r="I42" s="76">
        <f>I43+I44+I45</f>
        <v>12.524999999999999</v>
      </c>
    </row>
    <row r="43" spans="2:14" s="23" customFormat="1" ht="28.5" customHeight="1" x14ac:dyDescent="0.2">
      <c r="B43" s="28" t="s">
        <v>50</v>
      </c>
      <c r="C43" s="11">
        <v>513</v>
      </c>
      <c r="D43" s="12" t="s">
        <v>9</v>
      </c>
      <c r="E43" s="12" t="s">
        <v>11</v>
      </c>
      <c r="F43" s="12" t="s">
        <v>36</v>
      </c>
      <c r="G43" s="12" t="s">
        <v>49</v>
      </c>
      <c r="H43" s="13"/>
      <c r="I43" s="75">
        <v>0</v>
      </c>
    </row>
    <row r="44" spans="2:14" s="23" customFormat="1" ht="30.75" customHeight="1" x14ac:dyDescent="0.2">
      <c r="B44" s="20" t="s">
        <v>31</v>
      </c>
      <c r="C44" s="11">
        <v>513</v>
      </c>
      <c r="D44" s="12" t="s">
        <v>9</v>
      </c>
      <c r="E44" s="12" t="s">
        <v>11</v>
      </c>
      <c r="F44" s="12" t="s">
        <v>36</v>
      </c>
      <c r="G44" s="12" t="s">
        <v>19</v>
      </c>
      <c r="H44" s="13" t="s">
        <v>35</v>
      </c>
      <c r="I44" s="75">
        <v>4.2039999999999997</v>
      </c>
      <c r="J44" s="35"/>
      <c r="K44" s="35"/>
      <c r="L44" s="42"/>
      <c r="M44" s="43"/>
    </row>
    <row r="45" spans="2:14" s="23" customFormat="1" ht="17.100000000000001" customHeight="1" x14ac:dyDescent="0.2">
      <c r="B45" s="20" t="s">
        <v>41</v>
      </c>
      <c r="C45" s="11">
        <v>513</v>
      </c>
      <c r="D45" s="12" t="s">
        <v>9</v>
      </c>
      <c r="E45" s="12" t="s">
        <v>11</v>
      </c>
      <c r="F45" s="12" t="s">
        <v>36</v>
      </c>
      <c r="G45" s="14">
        <v>244</v>
      </c>
      <c r="H45" s="12"/>
      <c r="I45" s="75">
        <v>8.3209999999999997</v>
      </c>
      <c r="J45" s="35"/>
      <c r="K45" s="35"/>
      <c r="L45" s="42"/>
      <c r="M45" s="43"/>
    </row>
    <row r="46" spans="2:14" s="23" customFormat="1" ht="15" x14ac:dyDescent="0.2">
      <c r="B46" s="20" t="s">
        <v>65</v>
      </c>
      <c r="C46" s="11">
        <v>513</v>
      </c>
      <c r="D46" s="13" t="s">
        <v>11</v>
      </c>
      <c r="E46" s="13"/>
      <c r="F46" s="13"/>
      <c r="G46" s="12"/>
      <c r="H46" s="14"/>
      <c r="I46" s="77">
        <f>I47</f>
        <v>5</v>
      </c>
      <c r="J46" s="45">
        <v>5000</v>
      </c>
      <c r="K46" s="35"/>
      <c r="L46" s="35"/>
      <c r="M46" s="42"/>
      <c r="N46" s="43"/>
    </row>
    <row r="47" spans="2:14" s="23" customFormat="1" ht="30" x14ac:dyDescent="0.2">
      <c r="B47" s="20" t="s">
        <v>63</v>
      </c>
      <c r="C47" s="11">
        <v>513</v>
      </c>
      <c r="D47" s="12" t="s">
        <v>11</v>
      </c>
      <c r="E47" s="12" t="s">
        <v>79</v>
      </c>
      <c r="F47" s="12"/>
      <c r="G47" s="12"/>
      <c r="H47" s="14"/>
      <c r="I47" s="77">
        <f>I48</f>
        <v>5</v>
      </c>
      <c r="J47" s="41">
        <v>5000</v>
      </c>
      <c r="K47" s="35"/>
      <c r="L47" s="35"/>
      <c r="M47" s="42"/>
      <c r="N47" s="43"/>
    </row>
    <row r="48" spans="2:14" s="23" customFormat="1" ht="45" x14ac:dyDescent="0.2">
      <c r="B48" s="20" t="s">
        <v>69</v>
      </c>
      <c r="C48" s="11">
        <v>513</v>
      </c>
      <c r="D48" s="12" t="s">
        <v>11</v>
      </c>
      <c r="E48" s="12" t="s">
        <v>79</v>
      </c>
      <c r="F48" s="12" t="s">
        <v>64</v>
      </c>
      <c r="G48" s="12"/>
      <c r="H48" s="14"/>
      <c r="I48" s="77">
        <f>I49</f>
        <v>5</v>
      </c>
      <c r="J48" s="41">
        <v>5000</v>
      </c>
      <c r="K48" s="35"/>
      <c r="L48" s="35"/>
      <c r="M48" s="42"/>
      <c r="N48" s="43"/>
    </row>
    <row r="49" spans="2:14" s="23" customFormat="1" ht="15" x14ac:dyDescent="0.2">
      <c r="B49" s="20" t="s">
        <v>29</v>
      </c>
      <c r="C49" s="11">
        <v>513</v>
      </c>
      <c r="D49" s="12" t="s">
        <v>11</v>
      </c>
      <c r="E49" s="12" t="s">
        <v>79</v>
      </c>
      <c r="F49" s="12" t="s">
        <v>64</v>
      </c>
      <c r="G49" s="12" t="s">
        <v>26</v>
      </c>
      <c r="H49" s="14"/>
      <c r="I49" s="78">
        <v>5</v>
      </c>
      <c r="J49" s="41">
        <v>5000</v>
      </c>
      <c r="K49" s="35"/>
      <c r="L49" s="35"/>
      <c r="M49" s="42"/>
      <c r="N49" s="43"/>
    </row>
    <row r="50" spans="2:14" s="23" customFormat="1" ht="15" x14ac:dyDescent="0.2">
      <c r="B50" s="73" t="s">
        <v>85</v>
      </c>
      <c r="C50" s="68">
        <v>508</v>
      </c>
      <c r="D50" s="70" t="s">
        <v>10</v>
      </c>
      <c r="E50" s="69"/>
      <c r="F50" s="69"/>
      <c r="G50" s="69"/>
      <c r="H50" s="71"/>
      <c r="I50" s="77">
        <f>I51</f>
        <v>35</v>
      </c>
      <c r="J50" s="62"/>
      <c r="K50" s="35"/>
      <c r="L50" s="35"/>
      <c r="M50" s="42"/>
      <c r="N50" s="43"/>
    </row>
    <row r="51" spans="2:14" s="23" customFormat="1" ht="15" x14ac:dyDescent="0.2">
      <c r="B51" s="72" t="s">
        <v>86</v>
      </c>
      <c r="C51" s="68">
        <v>508</v>
      </c>
      <c r="D51" s="69" t="s">
        <v>10</v>
      </c>
      <c r="E51" s="69" t="s">
        <v>87</v>
      </c>
      <c r="F51" s="69"/>
      <c r="G51" s="69"/>
      <c r="H51" s="71"/>
      <c r="I51" s="78">
        <f>I52</f>
        <v>35</v>
      </c>
      <c r="J51" s="62"/>
      <c r="K51" s="35"/>
      <c r="L51" s="35"/>
      <c r="M51" s="42"/>
      <c r="N51" s="43"/>
    </row>
    <row r="52" spans="2:14" s="23" customFormat="1" ht="15" x14ac:dyDescent="0.2">
      <c r="B52" s="72" t="s">
        <v>88</v>
      </c>
      <c r="C52" s="68">
        <v>508</v>
      </c>
      <c r="D52" s="69" t="s">
        <v>10</v>
      </c>
      <c r="E52" s="69" t="s">
        <v>87</v>
      </c>
      <c r="F52" s="69" t="s">
        <v>89</v>
      </c>
      <c r="G52" s="69"/>
      <c r="H52" s="71"/>
      <c r="I52" s="78">
        <f>I53</f>
        <v>35</v>
      </c>
      <c r="J52" s="62"/>
      <c r="K52" s="35"/>
      <c r="L52" s="35"/>
      <c r="M52" s="42"/>
      <c r="N52" s="43"/>
    </row>
    <row r="53" spans="2:14" s="23" customFormat="1" ht="45" x14ac:dyDescent="0.2">
      <c r="B53" s="72" t="s">
        <v>90</v>
      </c>
      <c r="C53" s="68">
        <v>508</v>
      </c>
      <c r="D53" s="69" t="s">
        <v>10</v>
      </c>
      <c r="E53" s="69" t="s">
        <v>87</v>
      </c>
      <c r="F53" s="69" t="s">
        <v>89</v>
      </c>
      <c r="G53" s="69" t="s">
        <v>91</v>
      </c>
      <c r="H53" s="71"/>
      <c r="I53" s="78">
        <v>35</v>
      </c>
      <c r="J53" s="62"/>
      <c r="K53" s="35"/>
      <c r="L53" s="35"/>
      <c r="M53" s="42"/>
      <c r="N53" s="43"/>
    </row>
    <row r="54" spans="2:14" s="23" customFormat="1" ht="17.100000000000001" customHeight="1" x14ac:dyDescent="0.2">
      <c r="B54" s="37" t="s">
        <v>12</v>
      </c>
      <c r="C54" s="11">
        <v>513</v>
      </c>
      <c r="D54" s="13" t="s">
        <v>7</v>
      </c>
      <c r="E54" s="13"/>
      <c r="F54" s="13"/>
      <c r="G54" s="13"/>
      <c r="H54" s="12"/>
      <c r="I54" s="58">
        <f>I55</f>
        <v>18.699000000000002</v>
      </c>
      <c r="J54" s="36"/>
    </row>
    <row r="55" spans="2:14" s="23" customFormat="1" ht="17.100000000000001" customHeight="1" x14ac:dyDescent="0.2">
      <c r="B55" s="38" t="s">
        <v>15</v>
      </c>
      <c r="C55" s="11">
        <v>513</v>
      </c>
      <c r="D55" s="13" t="s">
        <v>7</v>
      </c>
      <c r="E55" s="13" t="s">
        <v>11</v>
      </c>
      <c r="F55" s="13"/>
      <c r="G55" s="13"/>
      <c r="H55" s="12"/>
      <c r="I55" s="58">
        <f>I56+I58</f>
        <v>18.699000000000002</v>
      </c>
    </row>
    <row r="56" spans="2:14" s="23" customFormat="1" ht="17.100000000000001" customHeight="1" x14ac:dyDescent="0.2">
      <c r="B56" s="20" t="s">
        <v>44</v>
      </c>
      <c r="C56" s="11">
        <v>513</v>
      </c>
      <c r="D56" s="12" t="s">
        <v>7</v>
      </c>
      <c r="E56" s="12" t="s">
        <v>11</v>
      </c>
      <c r="F56" s="13" t="s">
        <v>23</v>
      </c>
      <c r="G56" s="12"/>
      <c r="H56" s="12"/>
      <c r="I56" s="58">
        <f>I57</f>
        <v>18.699000000000002</v>
      </c>
    </row>
    <row r="57" spans="2:14" s="23" customFormat="1" ht="17.100000000000001" customHeight="1" x14ac:dyDescent="0.2">
      <c r="B57" s="20" t="s">
        <v>41</v>
      </c>
      <c r="C57" s="11">
        <v>513</v>
      </c>
      <c r="D57" s="12" t="s">
        <v>7</v>
      </c>
      <c r="E57" s="12" t="s">
        <v>11</v>
      </c>
      <c r="F57" s="12" t="s">
        <v>23</v>
      </c>
      <c r="G57" s="12" t="s">
        <v>18</v>
      </c>
      <c r="H57" s="12"/>
      <c r="I57" s="61">
        <v>18.699000000000002</v>
      </c>
    </row>
    <row r="58" spans="2:14" s="23" customFormat="1" ht="27.75" customHeight="1" x14ac:dyDescent="0.2">
      <c r="B58" s="20" t="s">
        <v>52</v>
      </c>
      <c r="C58" s="11">
        <v>513</v>
      </c>
      <c r="D58" s="12" t="s">
        <v>7</v>
      </c>
      <c r="E58" s="12" t="s">
        <v>11</v>
      </c>
      <c r="F58" s="13" t="s">
        <v>48</v>
      </c>
      <c r="G58" s="12"/>
      <c r="H58" s="12"/>
      <c r="I58" s="58">
        <f>I59</f>
        <v>0</v>
      </c>
    </row>
    <row r="59" spans="2:14" s="23" customFormat="1" ht="17.100000000000001" customHeight="1" x14ac:dyDescent="0.2">
      <c r="B59" s="20" t="s">
        <v>41</v>
      </c>
      <c r="C59" s="11">
        <v>513</v>
      </c>
      <c r="D59" s="12" t="s">
        <v>7</v>
      </c>
      <c r="E59" s="12" t="s">
        <v>11</v>
      </c>
      <c r="F59" s="12" t="s">
        <v>48</v>
      </c>
      <c r="G59" s="12" t="s">
        <v>18</v>
      </c>
      <c r="H59" s="12"/>
      <c r="I59" s="61">
        <v>0</v>
      </c>
    </row>
    <row r="60" spans="2:14" s="23" customFormat="1" ht="17.100000000000001" customHeight="1" x14ac:dyDescent="0.2">
      <c r="B60" s="19" t="s">
        <v>58</v>
      </c>
      <c r="C60" s="11">
        <v>513</v>
      </c>
      <c r="D60" s="13" t="s">
        <v>20</v>
      </c>
      <c r="E60" s="12"/>
      <c r="F60" s="12"/>
      <c r="G60" s="12"/>
      <c r="H60" s="12"/>
      <c r="I60" s="58">
        <f>I61</f>
        <v>0</v>
      </c>
    </row>
    <row r="61" spans="2:14" s="23" customFormat="1" ht="17.100000000000001" customHeight="1" x14ac:dyDescent="0.2">
      <c r="B61" s="19" t="s">
        <v>57</v>
      </c>
      <c r="C61" s="11">
        <v>513</v>
      </c>
      <c r="D61" s="13" t="s">
        <v>20</v>
      </c>
      <c r="E61" s="13" t="s">
        <v>8</v>
      </c>
      <c r="F61" s="12"/>
      <c r="G61" s="12"/>
      <c r="H61" s="12"/>
      <c r="I61" s="58">
        <f>I62</f>
        <v>0</v>
      </c>
    </row>
    <row r="62" spans="2:14" s="23" customFormat="1" ht="44.25" customHeight="1" x14ac:dyDescent="0.2">
      <c r="B62" s="22" t="s">
        <v>66</v>
      </c>
      <c r="C62" s="11">
        <v>513</v>
      </c>
      <c r="D62" s="13" t="s">
        <v>20</v>
      </c>
      <c r="E62" s="13" t="s">
        <v>8</v>
      </c>
      <c r="F62" s="13" t="s">
        <v>24</v>
      </c>
      <c r="G62" s="12"/>
      <c r="H62" s="12"/>
      <c r="I62" s="58">
        <f>I63</f>
        <v>0</v>
      </c>
    </row>
    <row r="63" spans="2:14" s="23" customFormat="1" ht="17.100000000000001" customHeight="1" x14ac:dyDescent="0.2">
      <c r="B63" s="29" t="s">
        <v>67</v>
      </c>
      <c r="C63" s="11">
        <v>513</v>
      </c>
      <c r="D63" s="13" t="s">
        <v>20</v>
      </c>
      <c r="E63" s="13" t="s">
        <v>8</v>
      </c>
      <c r="F63" s="13" t="s">
        <v>24</v>
      </c>
      <c r="G63" s="12" t="s">
        <v>68</v>
      </c>
      <c r="H63" s="13"/>
      <c r="I63" s="58">
        <v>0</v>
      </c>
    </row>
    <row r="64" spans="2:14" s="23" customFormat="1" ht="17.100000000000001" customHeight="1" x14ac:dyDescent="0.2">
      <c r="B64" s="40" t="s">
        <v>13</v>
      </c>
      <c r="C64" s="24"/>
      <c r="D64" s="17"/>
      <c r="E64" s="25"/>
      <c r="F64" s="26"/>
      <c r="G64" s="24"/>
      <c r="H64" s="16"/>
      <c r="I64" s="58">
        <f>I11</f>
        <v>2425.7727199999999</v>
      </c>
    </row>
    <row r="65" spans="2:12" s="23" customFormat="1" x14ac:dyDescent="0.25">
      <c r="B65" s="46" t="s">
        <v>61</v>
      </c>
      <c r="C65" s="47"/>
      <c r="D65" s="48"/>
      <c r="E65" s="47"/>
      <c r="F65" s="47"/>
      <c r="G65" s="47"/>
      <c r="H65" s="47"/>
      <c r="I65" s="49">
        <v>2410.433</v>
      </c>
      <c r="J65" s="50"/>
      <c r="K65" s="51">
        <f>I65-I64</f>
        <v>-15.339719999999943</v>
      </c>
      <c r="L65" s="50"/>
    </row>
    <row r="66" spans="2:12" s="23" customFormat="1" x14ac:dyDescent="0.25">
      <c r="B66" s="52" t="s">
        <v>62</v>
      </c>
      <c r="C66" s="53"/>
      <c r="D66" s="54"/>
      <c r="E66" s="53"/>
      <c r="F66" s="53"/>
      <c r="G66" s="53"/>
      <c r="H66" s="53"/>
      <c r="I66" s="57">
        <v>80.424000000000007</v>
      </c>
      <c r="J66" s="50"/>
      <c r="K66" s="50"/>
      <c r="L66" s="50"/>
    </row>
    <row r="67" spans="2:12" s="23" customFormat="1" x14ac:dyDescent="0.25">
      <c r="B67" s="55"/>
      <c r="D67" s="56"/>
      <c r="I67" s="50"/>
      <c r="J67" s="50"/>
      <c r="K67" s="50"/>
      <c r="L67" s="50"/>
    </row>
    <row r="68" spans="2:12" s="23" customFormat="1" x14ac:dyDescent="0.25">
      <c r="B68" s="55"/>
      <c r="D68" s="56"/>
      <c r="I68" s="51">
        <f>I66-I35</f>
        <v>0</v>
      </c>
      <c r="J68" s="50"/>
      <c r="K68" s="50"/>
      <c r="L68" s="50"/>
    </row>
    <row r="69" spans="2:12" s="23" customFormat="1" x14ac:dyDescent="0.25">
      <c r="B69" s="55"/>
      <c r="D69" s="56"/>
      <c r="I69" s="50"/>
      <c r="J69" s="50"/>
      <c r="K69" s="50"/>
      <c r="L69" s="50"/>
    </row>
    <row r="70" spans="2:12" s="23" customFormat="1" x14ac:dyDescent="0.25">
      <c r="B70" s="55"/>
      <c r="D70" s="56"/>
      <c r="I70" s="50"/>
      <c r="J70" s="50"/>
      <c r="K70" s="50"/>
      <c r="L70" s="50"/>
    </row>
    <row r="71" spans="2:12" s="23" customFormat="1" x14ac:dyDescent="0.25">
      <c r="B71" s="55"/>
      <c r="D71" s="56"/>
      <c r="I71" s="50"/>
      <c r="J71" s="50"/>
      <c r="K71" s="50"/>
      <c r="L71" s="50"/>
    </row>
  </sheetData>
  <mergeCells count="10">
    <mergeCell ref="B6:I6"/>
    <mergeCell ref="G7:I7"/>
    <mergeCell ref="B8:B9"/>
    <mergeCell ref="C8:G8"/>
    <mergeCell ref="I8:I9"/>
    <mergeCell ref="D1:I1"/>
    <mergeCell ref="C2:I2"/>
    <mergeCell ref="C3:I3"/>
    <mergeCell ref="C4:I4"/>
    <mergeCell ref="F5:I5"/>
  </mergeCells>
  <pageMargins left="0.78740157480314965" right="0.19685039370078741" top="0.43307086614173229" bottom="0.43307086614173229" header="0.27559055118110237" footer="0.15748031496062992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Старый-Ачхой</vt:lpstr>
      <vt:lpstr>'Старый-Ачхой'!Область_печати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Таиса</dc:creator>
  <cp:lastModifiedBy>Kolizey</cp:lastModifiedBy>
  <cp:lastPrinted>2021-12-30T10:27:17Z</cp:lastPrinted>
  <dcterms:created xsi:type="dcterms:W3CDTF">2006-03-30T08:57:02Z</dcterms:created>
  <dcterms:modified xsi:type="dcterms:W3CDTF">2022-03-17T09:52:47Z</dcterms:modified>
</cp:coreProperties>
</file>